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150"/>
  </bookViews>
  <sheets>
    <sheet name="Arkusz1" sheetId="1" r:id="rId1"/>
    <sheet name="Arkusz2" sheetId="2" r:id="rId2"/>
    <sheet name="Arkusz3" sheetId="3" r:id="rId3"/>
  </sheets>
  <calcPr calcId="162913"/>
  <extLst>
    <ext uri="GoogleSheetsCustomDataVersion1">
      <go:sheetsCustomData xmlns:go="http://customooxmlschemas.google.com/" r:id="rId7" roundtripDataSignature="AMtx7mgtiXR1ESz9FhXXGdStrYsjuFccdA=="/>
    </ext>
  </extLst>
</workbook>
</file>

<file path=xl/calcChain.xml><?xml version="1.0" encoding="utf-8"?>
<calcChain xmlns="http://schemas.openxmlformats.org/spreadsheetml/2006/main">
  <c r="H35" i="1"/>
  <c r="H36"/>
  <c r="H37"/>
  <c r="H38"/>
  <c r="H39"/>
  <c r="H40"/>
  <c r="H41"/>
  <c r="H34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5"/>
  <c r="H33" s="1"/>
  <c r="H42" l="1"/>
  <c r="K44"/>
  <c r="J34"/>
  <c r="K34" s="1"/>
  <c r="J41" l="1"/>
  <c r="K41" s="1"/>
  <c r="J40"/>
  <c r="K40" s="1"/>
  <c r="J39"/>
  <c r="K39" s="1"/>
  <c r="J38"/>
  <c r="K38" s="1"/>
  <c r="J37"/>
  <c r="K37" s="1"/>
  <c r="J36"/>
  <c r="K36" s="1"/>
  <c r="J35"/>
  <c r="K35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E13"/>
  <c r="D13"/>
  <c r="J12"/>
  <c r="K12" s="1"/>
  <c r="J11"/>
  <c r="K11" s="1"/>
  <c r="J10"/>
  <c r="K10" s="1"/>
  <c r="J9"/>
  <c r="K9" s="1"/>
  <c r="E9"/>
  <c r="D9"/>
  <c r="J8"/>
  <c r="K8" s="1"/>
  <c r="J7"/>
  <c r="K7" s="1"/>
  <c r="J6"/>
  <c r="K6" s="1"/>
  <c r="J5"/>
  <c r="K5" s="1"/>
  <c r="E5"/>
  <c r="D5"/>
  <c r="K33" l="1"/>
  <c r="K42"/>
  <c r="K43" l="1"/>
</calcChain>
</file>

<file path=xl/sharedStrings.xml><?xml version="1.0" encoding="utf-8"?>
<sst xmlns="http://schemas.openxmlformats.org/spreadsheetml/2006/main" count="81" uniqueCount="52">
  <si>
    <t xml:space="preserve">Proszę wpisać nazwę firmy </t>
  </si>
  <si>
    <t>Lp.</t>
  </si>
  <si>
    <t>Rodzaj przesyłki</t>
  </si>
  <si>
    <t>Waga przesyłki</t>
  </si>
  <si>
    <t>Przewidywana ilość przesyłek w okresie marzec 2011- luty 2012</t>
  </si>
  <si>
    <t>Przewidywana ilość przesyłek w okresie marzec 2012 - luty 2013</t>
  </si>
  <si>
    <t xml:space="preserve">Przewidywana ilość przesyłek w okresie 18 miesięcy </t>
  </si>
  <si>
    <t>Cena jednostkowa netto</t>
  </si>
  <si>
    <t>Vat</t>
  </si>
  <si>
    <t>Cena jednostkowa brutto</t>
  </si>
  <si>
    <t xml:space="preserve">Suma </t>
  </si>
  <si>
    <t xml:space="preserve">PRZESYŁKI KRAJOWE </t>
  </si>
  <si>
    <t>1.</t>
  </si>
  <si>
    <t xml:space="preserve">przesyłka miejska  - doręczana w dniu nadania na terenie miasta Warszawy </t>
  </si>
  <si>
    <t>do 1 kg</t>
  </si>
  <si>
    <t>powyżej 1 kg do 5 kg</t>
  </si>
  <si>
    <t>powyżej 5 kg do 10 kg</t>
  </si>
  <si>
    <t>powyżej 10 kg do 31,5kg</t>
  </si>
  <si>
    <t>2.</t>
  </si>
  <si>
    <t xml:space="preserve">przesyłka miejska standard   - doręczana następnego dnia na terenie miasta Warszawy </t>
  </si>
  <si>
    <t>3.</t>
  </si>
  <si>
    <t xml:space="preserve">przesyłka miejska - ekspresowa doręczana w dniu nadania do godz. ..... na terenie miasta Warszawy </t>
  </si>
  <si>
    <t>4.</t>
  </si>
  <si>
    <r>
      <rPr>
        <sz val="11"/>
        <color theme="1"/>
        <rFont val="Arial Narrow"/>
        <family val="2"/>
        <charset val="238"/>
      </rPr>
      <t xml:space="preserve">przesyłka standard - doręczana nastęnego dnia roboczego na terenie całej RP </t>
    </r>
    <r>
      <rPr>
        <sz val="11"/>
        <color rgb="FFFF0000"/>
        <rFont val="Arial Narrow"/>
        <family val="2"/>
        <charset val="238"/>
      </rPr>
      <t>do godz. 9.00</t>
    </r>
  </si>
  <si>
    <t>5.</t>
  </si>
  <si>
    <r>
      <rPr>
        <sz val="11"/>
        <color theme="1"/>
        <rFont val="Arial Narrow"/>
        <family val="2"/>
        <charset val="238"/>
      </rPr>
      <t xml:space="preserve">przesyłka standard - doręczana nastęnego dnia roboczego na terenie całej RP </t>
    </r>
    <r>
      <rPr>
        <sz val="11"/>
        <color rgb="FFFF0000"/>
        <rFont val="Arial Narrow"/>
        <family val="2"/>
        <charset val="238"/>
      </rPr>
      <t>do godz. 10.00</t>
    </r>
  </si>
  <si>
    <t>6.</t>
  </si>
  <si>
    <r>
      <rPr>
        <sz val="11"/>
        <color theme="1"/>
        <rFont val="Arial Narrow"/>
        <family val="2"/>
        <charset val="238"/>
      </rPr>
      <t xml:space="preserve">przesyłka standard - doręczana nastęnego dnia roboczego na terenie całej RP </t>
    </r>
    <r>
      <rPr>
        <sz val="11"/>
        <color rgb="FFFF0000"/>
        <rFont val="Arial Narrow"/>
        <family val="2"/>
        <charset val="238"/>
      </rPr>
      <t>do godz. 12.00</t>
    </r>
  </si>
  <si>
    <t>przesyłka terminowa  doręczana następnego dnia roboczego do  godz. w przedziale 11:00 - 16.00 na terenie RP</t>
  </si>
  <si>
    <t>SUMA</t>
  </si>
  <si>
    <t>9.</t>
  </si>
  <si>
    <t xml:space="preserve">przesyłka standard docierająca do odbiorców w 30 krajach Europy w ciągu 2-5 dni </t>
  </si>
  <si>
    <t>od 0,5 kg do 5 kg</t>
  </si>
  <si>
    <t>10.</t>
  </si>
  <si>
    <t>11.</t>
  </si>
  <si>
    <r>
      <rPr>
        <sz val="11"/>
        <color theme="1"/>
        <rFont val="Arial Narrow"/>
        <family val="2"/>
        <charset val="238"/>
      </rPr>
      <t>przesyłka standard docierająca do odbiorców w 30 krajach Europy nadane do godz.</t>
    </r>
    <r>
      <rPr>
        <b/>
        <sz val="11"/>
        <color theme="1"/>
        <rFont val="Arial Narrow"/>
        <family val="2"/>
        <charset val="238"/>
      </rPr>
      <t xml:space="preserve"> ..........*</t>
    </r>
    <r>
      <rPr>
        <sz val="11"/>
        <color theme="1"/>
        <rFont val="Arial Narrow"/>
        <family val="2"/>
        <charset val="238"/>
      </rPr>
      <t xml:space="preserve"> a dostarczona następnego dnia roboczego do godz.16.00 </t>
    </r>
  </si>
  <si>
    <t>od 0,5 kg do 2,5 kg</t>
  </si>
  <si>
    <t>12.</t>
  </si>
  <si>
    <r>
      <rPr>
        <sz val="11"/>
        <color theme="1"/>
        <rFont val="Arial Narrow"/>
        <family val="2"/>
        <charset val="238"/>
      </rPr>
      <t>przesyłka standard docierająca do odbiorców w 30 krajach Europy nadane do godz.</t>
    </r>
    <r>
      <rPr>
        <b/>
        <sz val="11"/>
        <color theme="1"/>
        <rFont val="Arial Narrow"/>
        <family val="2"/>
        <charset val="238"/>
      </rPr>
      <t xml:space="preserve"> ..........*</t>
    </r>
    <r>
      <rPr>
        <sz val="11"/>
        <color theme="1"/>
        <rFont val="Arial Narrow"/>
        <family val="2"/>
        <charset val="238"/>
      </rPr>
      <t xml:space="preserve"> a dostarczona następnego dnia roboczego do godz.16.00 </t>
    </r>
  </si>
  <si>
    <t>powyżej 2,5 kg do 5 kg</t>
  </si>
  <si>
    <t>przesyłka standard docierająca do odbiorców w poza UE w ciągu 2 dni roboczych</t>
  </si>
  <si>
    <t>powyżej 0,5 kg do 2,5 kg</t>
  </si>
  <si>
    <t xml:space="preserve">przesyłka standard docierająca do odbiorców  poza UE w ciągu 2-5 dni  </t>
  </si>
  <si>
    <t>od 0,5 kg do 5kg</t>
  </si>
  <si>
    <t>suma zlecenia brutto</t>
  </si>
  <si>
    <t>Uwaga!</t>
  </si>
  <si>
    <t>* proszę wpisać godzinę do której należy nadać paczkę aby dotarła do odbiorcy następnego dnia roboczego do godz. 16.00.</t>
  </si>
  <si>
    <t>do 0,5 kg</t>
  </si>
  <si>
    <t>suma zlecenia netto</t>
  </si>
  <si>
    <t xml:space="preserve">Cena łączna netto </t>
  </si>
  <si>
    <t xml:space="preserve">Załącznik nr 3a - cennik szczegółowy </t>
  </si>
  <si>
    <r>
      <rPr>
        <b/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</rPr>
      <t>Dokumenty zwrotne - Usługa polegająca na zwróceniu nadawcy dokumentów dołączonych do przesyłki pierwotnej. Zwrot dokumentów dołączonych do przesyłek realizowana jest w  ciągu 3 dni roboczych</t>
    </r>
    <r>
      <rPr>
        <sz val="11"/>
        <color rgb="FFFF0000"/>
        <rFont val="Calibri"/>
        <family val="2"/>
        <charset val="238"/>
      </rPr>
      <t>- dostawa miejska</t>
    </r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</si>
</sst>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6">
    <font>
      <sz val="11"/>
      <color theme="1"/>
      <name val="Czcionka tekstu podstawowego"/>
    </font>
    <font>
      <b/>
      <sz val="14"/>
      <color theme="1"/>
      <name val="Arial Narrow"/>
      <family val="2"/>
      <charset val="238"/>
    </font>
    <font>
      <sz val="11"/>
      <name val="Czcionka tekstu podstawowego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7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Czcionka tekstu podstawowego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4BD97"/>
        <bgColor rgb="FFC4BD97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9" fontId="4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0" borderId="2" xfId="0" applyFont="1" applyBorder="1" applyAlignment="1"/>
    <xf numFmtId="0" fontId="2" fillId="5" borderId="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2" fillId="0" borderId="11" xfId="0" applyFont="1" applyBorder="1" applyAlignment="1"/>
    <xf numFmtId="0" fontId="2" fillId="0" borderId="12" xfId="0" applyFont="1" applyBorder="1" applyAlignment="1"/>
    <xf numFmtId="164" fontId="1" fillId="0" borderId="15" xfId="0" applyNumberFormat="1" applyFont="1" applyBorder="1" applyAlignment="1">
      <alignment vertical="center"/>
    </xf>
    <xf numFmtId="164" fontId="11" fillId="0" borderId="5" xfId="0" applyNumberFormat="1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164" fontId="12" fillId="6" borderId="16" xfId="0" applyNumberFormat="1" applyFont="1" applyFill="1" applyBorder="1" applyAlignment="1">
      <alignment horizontal="right" vertical="center"/>
    </xf>
    <xf numFmtId="164" fontId="14" fillId="0" borderId="12" xfId="0" applyNumberFormat="1" applyFont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" fillId="2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5" xfId="0" applyFont="1" applyBorder="1"/>
    <xf numFmtId="0" fontId="3" fillId="2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3" fillId="2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95"/>
  <sheetViews>
    <sheetView tabSelected="1" topLeftCell="A40" workbookViewId="0">
      <selection activeCell="B41" sqref="B41"/>
    </sheetView>
  </sheetViews>
  <sheetFormatPr defaultColWidth="12.625" defaultRowHeight="15" customHeight="1"/>
  <cols>
    <col min="1" max="1" width="5.25" customWidth="1"/>
    <col min="2" max="2" width="19.625" customWidth="1"/>
    <col min="3" max="3" width="16" customWidth="1"/>
    <col min="4" max="4" width="14.375" hidden="1" customWidth="1"/>
    <col min="5" max="5" width="16" hidden="1" customWidth="1"/>
    <col min="6" max="6" width="16" customWidth="1"/>
    <col min="7" max="7" width="13.125" customWidth="1"/>
    <col min="8" max="8" width="14" customWidth="1"/>
    <col min="9" max="9" width="10.25" customWidth="1"/>
    <col min="10" max="10" width="11" customWidth="1"/>
    <col min="11" max="11" width="21.875" customWidth="1"/>
    <col min="12" max="12" width="11.375" customWidth="1"/>
    <col min="13" max="27" width="7.625" customWidth="1"/>
  </cols>
  <sheetData>
    <row r="1" spans="1:27" ht="54.75" customHeight="1">
      <c r="A1" s="42" t="s">
        <v>50</v>
      </c>
      <c r="B1" s="43"/>
      <c r="C1" s="43"/>
      <c r="D1" s="43"/>
      <c r="E1" s="43"/>
      <c r="F1" s="44"/>
      <c r="G1" s="45" t="s">
        <v>0</v>
      </c>
      <c r="H1" s="46"/>
      <c r="I1" s="43"/>
      <c r="J1" s="43"/>
      <c r="K1" s="4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.75" customHeight="1">
      <c r="A2" s="2"/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77.2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5" t="s">
        <v>49</v>
      </c>
      <c r="I3" s="4" t="s">
        <v>8</v>
      </c>
      <c r="J3" s="4" t="s">
        <v>9</v>
      </c>
      <c r="K3" s="4" t="s">
        <v>10</v>
      </c>
      <c r="L3" s="2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 customHeight="1">
      <c r="A4" s="47" t="s">
        <v>11</v>
      </c>
      <c r="B4" s="43"/>
      <c r="C4" s="43"/>
      <c r="D4" s="43"/>
      <c r="E4" s="43"/>
      <c r="F4" s="48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6.5" customHeight="1">
      <c r="A5" s="49" t="s">
        <v>12</v>
      </c>
      <c r="B5" s="52" t="s">
        <v>13</v>
      </c>
      <c r="C5" s="5" t="s">
        <v>14</v>
      </c>
      <c r="D5" s="6">
        <f>155+45</f>
        <v>200</v>
      </c>
      <c r="E5" s="6">
        <f>165+35</f>
        <v>200</v>
      </c>
      <c r="F5" s="7">
        <v>70</v>
      </c>
      <c r="G5" s="38"/>
      <c r="H5" s="12">
        <f>F5*G5</f>
        <v>0</v>
      </c>
      <c r="I5" s="8">
        <v>0.23</v>
      </c>
      <c r="J5" s="9">
        <f t="shared" ref="J5:J32" si="0">G5+(G5*I5)</f>
        <v>0</v>
      </c>
      <c r="K5" s="9">
        <f t="shared" ref="K5:K32" si="1">F5*J5</f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6.5" customHeight="1">
      <c r="A6" s="50"/>
      <c r="B6" s="50"/>
      <c r="C6" s="5" t="s">
        <v>15</v>
      </c>
      <c r="D6" s="6">
        <v>80</v>
      </c>
      <c r="E6" s="6">
        <v>130</v>
      </c>
      <c r="F6" s="7">
        <v>30</v>
      </c>
      <c r="G6" s="38"/>
      <c r="H6" s="12">
        <f t="shared" ref="H6:H32" si="2">F6*G6</f>
        <v>0</v>
      </c>
      <c r="I6" s="8">
        <v>0.23</v>
      </c>
      <c r="J6" s="9">
        <f t="shared" si="0"/>
        <v>0</v>
      </c>
      <c r="K6" s="9">
        <f t="shared" si="1"/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6.5" customHeight="1">
      <c r="A7" s="50"/>
      <c r="B7" s="50"/>
      <c r="C7" s="5" t="s">
        <v>16</v>
      </c>
      <c r="D7" s="6">
        <v>70</v>
      </c>
      <c r="E7" s="6">
        <v>50</v>
      </c>
      <c r="F7" s="7">
        <v>10</v>
      </c>
      <c r="G7" s="38"/>
      <c r="H7" s="12">
        <f t="shared" si="2"/>
        <v>0</v>
      </c>
      <c r="I7" s="8">
        <v>0.23</v>
      </c>
      <c r="J7" s="9">
        <f t="shared" si="0"/>
        <v>0</v>
      </c>
      <c r="K7" s="9">
        <f t="shared" si="1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6.5" customHeight="1">
      <c r="A8" s="51"/>
      <c r="B8" s="51"/>
      <c r="C8" s="5" t="s">
        <v>17</v>
      </c>
      <c r="D8" s="6">
        <v>40</v>
      </c>
      <c r="E8" s="6">
        <v>40</v>
      </c>
      <c r="F8" s="7">
        <v>10</v>
      </c>
      <c r="G8" s="38"/>
      <c r="H8" s="12">
        <f t="shared" si="2"/>
        <v>0</v>
      </c>
      <c r="I8" s="8">
        <v>0.23</v>
      </c>
      <c r="J8" s="9">
        <f t="shared" si="0"/>
        <v>0</v>
      </c>
      <c r="K8" s="9">
        <f t="shared" si="1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6.5" customHeight="1">
      <c r="A9" s="49" t="s">
        <v>18</v>
      </c>
      <c r="B9" s="52" t="s">
        <v>19</v>
      </c>
      <c r="C9" s="5" t="s">
        <v>14</v>
      </c>
      <c r="D9" s="6">
        <f>155+45</f>
        <v>200</v>
      </c>
      <c r="E9" s="6">
        <f>165+35</f>
        <v>200</v>
      </c>
      <c r="F9" s="7">
        <v>50</v>
      </c>
      <c r="G9" s="38"/>
      <c r="H9" s="12">
        <f t="shared" si="2"/>
        <v>0</v>
      </c>
      <c r="I9" s="8">
        <v>0.23</v>
      </c>
      <c r="J9" s="9">
        <f t="shared" si="0"/>
        <v>0</v>
      </c>
      <c r="K9" s="9">
        <f t="shared" si="1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>
      <c r="A10" s="50"/>
      <c r="B10" s="50"/>
      <c r="C10" s="5" t="s">
        <v>15</v>
      </c>
      <c r="D10" s="6">
        <v>80</v>
      </c>
      <c r="E10" s="6">
        <v>130</v>
      </c>
      <c r="F10" s="7">
        <v>20</v>
      </c>
      <c r="G10" s="38"/>
      <c r="H10" s="12">
        <f t="shared" si="2"/>
        <v>0</v>
      </c>
      <c r="I10" s="8">
        <v>0.23</v>
      </c>
      <c r="J10" s="9">
        <f t="shared" si="0"/>
        <v>0</v>
      </c>
      <c r="K10" s="9">
        <f t="shared" si="1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6.5" customHeight="1">
      <c r="A11" s="50"/>
      <c r="B11" s="50"/>
      <c r="C11" s="5" t="s">
        <v>16</v>
      </c>
      <c r="D11" s="6">
        <v>70</v>
      </c>
      <c r="E11" s="6">
        <v>50</v>
      </c>
      <c r="F11" s="7">
        <v>10</v>
      </c>
      <c r="G11" s="38"/>
      <c r="H11" s="12">
        <f t="shared" si="2"/>
        <v>0</v>
      </c>
      <c r="I11" s="8">
        <v>0.23</v>
      </c>
      <c r="J11" s="9">
        <f t="shared" si="0"/>
        <v>0</v>
      </c>
      <c r="K11" s="9">
        <f t="shared" si="1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6.5" customHeight="1">
      <c r="A12" s="51"/>
      <c r="B12" s="51"/>
      <c r="C12" s="5" t="s">
        <v>17</v>
      </c>
      <c r="D12" s="6">
        <v>40</v>
      </c>
      <c r="E12" s="6">
        <v>40</v>
      </c>
      <c r="F12" s="7">
        <v>10</v>
      </c>
      <c r="G12" s="38"/>
      <c r="H12" s="12">
        <f t="shared" si="2"/>
        <v>0</v>
      </c>
      <c r="I12" s="8">
        <v>0.23</v>
      </c>
      <c r="J12" s="9">
        <f t="shared" si="0"/>
        <v>0</v>
      </c>
      <c r="K12" s="9">
        <f t="shared" si="1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6.5" customHeight="1">
      <c r="A13" s="49" t="s">
        <v>20</v>
      </c>
      <c r="B13" s="52" t="s">
        <v>21</v>
      </c>
      <c r="C13" s="5" t="s">
        <v>14</v>
      </c>
      <c r="D13" s="6">
        <f>155+45</f>
        <v>200</v>
      </c>
      <c r="E13" s="6">
        <f>165+35</f>
        <v>200</v>
      </c>
      <c r="F13" s="7">
        <v>50</v>
      </c>
      <c r="G13" s="38"/>
      <c r="H13" s="12">
        <f t="shared" si="2"/>
        <v>0</v>
      </c>
      <c r="I13" s="8">
        <v>0.23</v>
      </c>
      <c r="J13" s="9">
        <f t="shared" si="0"/>
        <v>0</v>
      </c>
      <c r="K13" s="9">
        <f t="shared" si="1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6.5" customHeight="1">
      <c r="A14" s="50"/>
      <c r="B14" s="50"/>
      <c r="C14" s="5" t="s">
        <v>15</v>
      </c>
      <c r="D14" s="6">
        <v>80</v>
      </c>
      <c r="E14" s="6">
        <v>130</v>
      </c>
      <c r="F14" s="7">
        <v>10</v>
      </c>
      <c r="G14" s="38"/>
      <c r="H14" s="12">
        <f t="shared" si="2"/>
        <v>0</v>
      </c>
      <c r="I14" s="8">
        <v>0.23</v>
      </c>
      <c r="J14" s="9">
        <f t="shared" si="0"/>
        <v>0</v>
      </c>
      <c r="K14" s="9">
        <f t="shared" si="1"/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6.5" customHeight="1">
      <c r="A15" s="50"/>
      <c r="B15" s="50"/>
      <c r="C15" s="5" t="s">
        <v>16</v>
      </c>
      <c r="D15" s="6">
        <v>70</v>
      </c>
      <c r="E15" s="6">
        <v>50</v>
      </c>
      <c r="F15" s="7">
        <v>5</v>
      </c>
      <c r="G15" s="38"/>
      <c r="H15" s="12">
        <f t="shared" si="2"/>
        <v>0</v>
      </c>
      <c r="I15" s="8">
        <v>0.23</v>
      </c>
      <c r="J15" s="9">
        <f t="shared" si="0"/>
        <v>0</v>
      </c>
      <c r="K15" s="9">
        <f t="shared" si="1"/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6.5" customHeight="1">
      <c r="A16" s="51"/>
      <c r="B16" s="51"/>
      <c r="C16" s="5" t="s">
        <v>17</v>
      </c>
      <c r="D16" s="6">
        <v>40</v>
      </c>
      <c r="E16" s="6">
        <v>40</v>
      </c>
      <c r="F16" s="7">
        <v>5</v>
      </c>
      <c r="G16" s="38"/>
      <c r="H16" s="12">
        <f t="shared" si="2"/>
        <v>0</v>
      </c>
      <c r="I16" s="8">
        <v>0.23</v>
      </c>
      <c r="J16" s="9">
        <f t="shared" si="0"/>
        <v>0</v>
      </c>
      <c r="K16" s="9">
        <f t="shared" si="1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49" t="s">
        <v>22</v>
      </c>
      <c r="B17" s="52" t="s">
        <v>23</v>
      </c>
      <c r="C17" s="5" t="s">
        <v>14</v>
      </c>
      <c r="D17" s="6"/>
      <c r="E17" s="6"/>
      <c r="F17" s="7">
        <v>4</v>
      </c>
      <c r="G17" s="38"/>
      <c r="H17" s="12">
        <f t="shared" si="2"/>
        <v>0</v>
      </c>
      <c r="I17" s="11">
        <v>0.23</v>
      </c>
      <c r="J17" s="12">
        <f t="shared" si="0"/>
        <v>0</v>
      </c>
      <c r="K17" s="12">
        <f t="shared" si="1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50"/>
      <c r="B18" s="50"/>
      <c r="C18" s="5" t="s">
        <v>15</v>
      </c>
      <c r="D18" s="6"/>
      <c r="E18" s="6"/>
      <c r="F18" s="7">
        <v>4</v>
      </c>
      <c r="G18" s="38"/>
      <c r="H18" s="12">
        <f t="shared" si="2"/>
        <v>0</v>
      </c>
      <c r="I18" s="11">
        <v>0.23</v>
      </c>
      <c r="J18" s="12">
        <f t="shared" si="0"/>
        <v>0</v>
      </c>
      <c r="K18" s="12">
        <f t="shared" si="1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50"/>
      <c r="B19" s="50"/>
      <c r="C19" s="5" t="s">
        <v>16</v>
      </c>
      <c r="D19" s="6"/>
      <c r="E19" s="6"/>
      <c r="F19" s="7">
        <v>4</v>
      </c>
      <c r="G19" s="38"/>
      <c r="H19" s="12">
        <f t="shared" si="2"/>
        <v>0</v>
      </c>
      <c r="I19" s="11">
        <v>0.23</v>
      </c>
      <c r="J19" s="12">
        <f t="shared" si="0"/>
        <v>0</v>
      </c>
      <c r="K19" s="12">
        <f t="shared" si="1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51"/>
      <c r="B20" s="51"/>
      <c r="C20" s="5" t="s">
        <v>17</v>
      </c>
      <c r="D20" s="6"/>
      <c r="E20" s="6"/>
      <c r="F20" s="7">
        <v>4</v>
      </c>
      <c r="G20" s="38"/>
      <c r="H20" s="12">
        <f t="shared" si="2"/>
        <v>0</v>
      </c>
      <c r="I20" s="11">
        <v>0.23</v>
      </c>
      <c r="J20" s="12">
        <f t="shared" si="0"/>
        <v>0</v>
      </c>
      <c r="K20" s="12">
        <f t="shared" si="1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49" t="s">
        <v>24</v>
      </c>
      <c r="B21" s="52" t="s">
        <v>25</v>
      </c>
      <c r="C21" s="5" t="s">
        <v>14</v>
      </c>
      <c r="D21" s="6"/>
      <c r="E21" s="6"/>
      <c r="F21" s="7">
        <v>4</v>
      </c>
      <c r="G21" s="38"/>
      <c r="H21" s="12">
        <f t="shared" si="2"/>
        <v>0</v>
      </c>
      <c r="I21" s="11">
        <v>0.23</v>
      </c>
      <c r="J21" s="12">
        <f t="shared" si="0"/>
        <v>0</v>
      </c>
      <c r="K21" s="12">
        <f t="shared" si="1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50"/>
      <c r="B22" s="50"/>
      <c r="C22" s="5" t="s">
        <v>15</v>
      </c>
      <c r="D22" s="6"/>
      <c r="E22" s="6"/>
      <c r="F22" s="7">
        <v>4</v>
      </c>
      <c r="G22" s="38"/>
      <c r="H22" s="12">
        <f t="shared" si="2"/>
        <v>0</v>
      </c>
      <c r="I22" s="11">
        <v>0.23</v>
      </c>
      <c r="J22" s="12">
        <f t="shared" si="0"/>
        <v>0</v>
      </c>
      <c r="K22" s="12">
        <f t="shared" si="1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50"/>
      <c r="B23" s="50"/>
      <c r="C23" s="5" t="s">
        <v>16</v>
      </c>
      <c r="D23" s="6"/>
      <c r="E23" s="6"/>
      <c r="F23" s="7">
        <v>4</v>
      </c>
      <c r="G23" s="38"/>
      <c r="H23" s="12">
        <f t="shared" si="2"/>
        <v>0</v>
      </c>
      <c r="I23" s="11">
        <v>0.23</v>
      </c>
      <c r="J23" s="12">
        <f t="shared" si="0"/>
        <v>0</v>
      </c>
      <c r="K23" s="12">
        <f t="shared" si="1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51"/>
      <c r="B24" s="51"/>
      <c r="C24" s="5" t="s">
        <v>17</v>
      </c>
      <c r="D24" s="6"/>
      <c r="E24" s="6"/>
      <c r="F24" s="7">
        <v>4</v>
      </c>
      <c r="G24" s="38"/>
      <c r="H24" s="12">
        <f t="shared" si="2"/>
        <v>0</v>
      </c>
      <c r="I24" s="11">
        <v>0.23</v>
      </c>
      <c r="J24" s="12">
        <f t="shared" si="0"/>
        <v>0</v>
      </c>
      <c r="K24" s="12">
        <f t="shared" si="1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49" t="s">
        <v>26</v>
      </c>
      <c r="B25" s="52" t="s">
        <v>27</v>
      </c>
      <c r="C25" s="5" t="s">
        <v>14</v>
      </c>
      <c r="D25" s="6"/>
      <c r="E25" s="6"/>
      <c r="F25" s="7">
        <v>4</v>
      </c>
      <c r="G25" s="38"/>
      <c r="H25" s="12">
        <f t="shared" si="2"/>
        <v>0</v>
      </c>
      <c r="I25" s="11">
        <v>0.23</v>
      </c>
      <c r="J25" s="12">
        <f t="shared" si="0"/>
        <v>0</v>
      </c>
      <c r="K25" s="12">
        <f t="shared" si="1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50"/>
      <c r="B26" s="50"/>
      <c r="C26" s="5" t="s">
        <v>15</v>
      </c>
      <c r="D26" s="6"/>
      <c r="E26" s="6"/>
      <c r="F26" s="7">
        <v>4</v>
      </c>
      <c r="G26" s="38"/>
      <c r="H26" s="12">
        <f t="shared" si="2"/>
        <v>0</v>
      </c>
      <c r="I26" s="11">
        <v>0.23</v>
      </c>
      <c r="J26" s="12">
        <f t="shared" si="0"/>
        <v>0</v>
      </c>
      <c r="K26" s="12">
        <f t="shared" si="1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50"/>
      <c r="B27" s="50"/>
      <c r="C27" s="5" t="s">
        <v>16</v>
      </c>
      <c r="D27" s="6"/>
      <c r="E27" s="6"/>
      <c r="F27" s="7">
        <v>4</v>
      </c>
      <c r="G27" s="38"/>
      <c r="H27" s="12">
        <f t="shared" si="2"/>
        <v>0</v>
      </c>
      <c r="I27" s="11">
        <v>0.23</v>
      </c>
      <c r="J27" s="12">
        <f t="shared" si="0"/>
        <v>0</v>
      </c>
      <c r="K27" s="12">
        <f t="shared" si="1"/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51"/>
      <c r="B28" s="51"/>
      <c r="C28" s="5" t="s">
        <v>17</v>
      </c>
      <c r="D28" s="6"/>
      <c r="E28" s="6"/>
      <c r="F28" s="7">
        <v>4</v>
      </c>
      <c r="G28" s="38"/>
      <c r="H28" s="12">
        <f t="shared" si="2"/>
        <v>0</v>
      </c>
      <c r="I28" s="11">
        <v>0.23</v>
      </c>
      <c r="J28" s="12">
        <f t="shared" si="0"/>
        <v>0</v>
      </c>
      <c r="K28" s="12">
        <f t="shared" si="1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49">
        <v>7</v>
      </c>
      <c r="B29" s="52" t="s">
        <v>28</v>
      </c>
      <c r="C29" s="5" t="s">
        <v>14</v>
      </c>
      <c r="D29" s="6">
        <v>50</v>
      </c>
      <c r="E29" s="6">
        <v>50</v>
      </c>
      <c r="F29" s="7">
        <v>200</v>
      </c>
      <c r="G29" s="38"/>
      <c r="H29" s="12">
        <f t="shared" si="2"/>
        <v>0</v>
      </c>
      <c r="I29" s="8">
        <v>0.23</v>
      </c>
      <c r="J29" s="9">
        <f t="shared" si="0"/>
        <v>0</v>
      </c>
      <c r="K29" s="9">
        <f t="shared" si="1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50"/>
      <c r="B30" s="50"/>
      <c r="C30" s="5" t="s">
        <v>15</v>
      </c>
      <c r="D30" s="6">
        <v>50</v>
      </c>
      <c r="E30" s="6">
        <v>50</v>
      </c>
      <c r="F30" s="7">
        <v>20</v>
      </c>
      <c r="G30" s="38"/>
      <c r="H30" s="12">
        <f t="shared" si="2"/>
        <v>0</v>
      </c>
      <c r="I30" s="8">
        <v>0.23</v>
      </c>
      <c r="J30" s="9">
        <f t="shared" si="0"/>
        <v>0</v>
      </c>
      <c r="K30" s="9">
        <f t="shared" si="1"/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50"/>
      <c r="B31" s="50"/>
      <c r="C31" s="5" t="s">
        <v>16</v>
      </c>
      <c r="D31" s="6">
        <v>5</v>
      </c>
      <c r="E31" s="6">
        <v>5</v>
      </c>
      <c r="F31" s="7">
        <v>20</v>
      </c>
      <c r="G31" s="38"/>
      <c r="H31" s="12">
        <f t="shared" si="2"/>
        <v>0</v>
      </c>
      <c r="I31" s="8">
        <v>0.23</v>
      </c>
      <c r="J31" s="9">
        <f t="shared" si="0"/>
        <v>0</v>
      </c>
      <c r="K31" s="9">
        <f t="shared" si="1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32.25" customHeight="1">
      <c r="A32" s="51"/>
      <c r="B32" s="51"/>
      <c r="C32" s="5" t="s">
        <v>17</v>
      </c>
      <c r="D32" s="6">
        <v>0</v>
      </c>
      <c r="E32" s="6">
        <v>0</v>
      </c>
      <c r="F32" s="7">
        <v>20</v>
      </c>
      <c r="G32" s="38"/>
      <c r="H32" s="12">
        <f t="shared" si="2"/>
        <v>0</v>
      </c>
      <c r="I32" s="8">
        <v>0.23</v>
      </c>
      <c r="J32" s="9">
        <f t="shared" si="0"/>
        <v>0</v>
      </c>
      <c r="K32" s="9">
        <f t="shared" si="1"/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32.25" customHeight="1">
      <c r="A33" s="26"/>
      <c r="B33" s="27"/>
      <c r="C33" s="27"/>
      <c r="D33" s="27"/>
      <c r="E33" s="27"/>
      <c r="F33" s="27"/>
      <c r="G33" s="29" t="s">
        <v>29</v>
      </c>
      <c r="H33" s="34">
        <f>SUM(H5:H32)</f>
        <v>0</v>
      </c>
      <c r="I33" s="27"/>
      <c r="J33" s="28" t="s">
        <v>29</v>
      </c>
      <c r="K33" s="13">
        <f>SUM(K5:K32)</f>
        <v>0</v>
      </c>
      <c r="L33" s="1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54.6" customHeight="1">
      <c r="A34" s="14">
        <v>8</v>
      </c>
      <c r="B34" s="15" t="s">
        <v>31</v>
      </c>
      <c r="C34" s="16" t="s">
        <v>47</v>
      </c>
      <c r="D34" s="17">
        <v>80</v>
      </c>
      <c r="E34" s="17">
        <v>80</v>
      </c>
      <c r="F34" s="18">
        <v>10</v>
      </c>
      <c r="G34" s="38"/>
      <c r="H34" s="12">
        <f>F34*G34</f>
        <v>0</v>
      </c>
      <c r="I34" s="8">
        <v>0.23</v>
      </c>
      <c r="J34" s="9">
        <f t="shared" ref="J34:J41" si="3">G34+(G34*I34)</f>
        <v>0</v>
      </c>
      <c r="K34" s="9">
        <f t="shared" ref="K34:K41" si="4">F34*J34</f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54.6" customHeight="1">
      <c r="A35" s="14" t="s">
        <v>30</v>
      </c>
      <c r="B35" s="15" t="s">
        <v>31</v>
      </c>
      <c r="C35" s="16" t="s">
        <v>32</v>
      </c>
      <c r="D35" s="17">
        <v>80</v>
      </c>
      <c r="E35" s="17">
        <v>80</v>
      </c>
      <c r="F35" s="18">
        <v>10</v>
      </c>
      <c r="G35" s="38"/>
      <c r="H35" s="12">
        <f t="shared" ref="H35:H41" si="5">F35*G35</f>
        <v>0</v>
      </c>
      <c r="I35" s="8">
        <v>0.23</v>
      </c>
      <c r="J35" s="9">
        <f t="shared" si="3"/>
        <v>0</v>
      </c>
      <c r="K35" s="9">
        <f t="shared" si="4"/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65.25" customHeight="1">
      <c r="A36" s="14" t="s">
        <v>33</v>
      </c>
      <c r="B36" s="15" t="s">
        <v>31</v>
      </c>
      <c r="C36" s="16" t="s">
        <v>16</v>
      </c>
      <c r="D36" s="17">
        <v>80</v>
      </c>
      <c r="E36" s="17">
        <v>80</v>
      </c>
      <c r="F36" s="18">
        <v>8</v>
      </c>
      <c r="G36" s="38"/>
      <c r="H36" s="12">
        <f t="shared" si="5"/>
        <v>0</v>
      </c>
      <c r="I36" s="8">
        <v>0.23</v>
      </c>
      <c r="J36" s="9">
        <f t="shared" si="3"/>
        <v>0</v>
      </c>
      <c r="K36" s="9">
        <f t="shared" si="4"/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07.45" customHeight="1">
      <c r="A37" s="14" t="s">
        <v>34</v>
      </c>
      <c r="B37" s="19" t="s">
        <v>35</v>
      </c>
      <c r="C37" s="16" t="s">
        <v>36</v>
      </c>
      <c r="D37" s="17">
        <v>80</v>
      </c>
      <c r="E37" s="17">
        <v>80</v>
      </c>
      <c r="F37" s="18">
        <v>8</v>
      </c>
      <c r="G37" s="38"/>
      <c r="H37" s="12">
        <f t="shared" si="5"/>
        <v>0</v>
      </c>
      <c r="I37" s="8">
        <v>0.23</v>
      </c>
      <c r="J37" s="9">
        <f t="shared" si="3"/>
        <v>0</v>
      </c>
      <c r="K37" s="9">
        <f t="shared" si="4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94.9" customHeight="1">
      <c r="A38" s="14" t="s">
        <v>37</v>
      </c>
      <c r="B38" s="19" t="s">
        <v>38</v>
      </c>
      <c r="C38" s="16" t="s">
        <v>39</v>
      </c>
      <c r="D38" s="17">
        <v>80</v>
      </c>
      <c r="E38" s="17">
        <v>80</v>
      </c>
      <c r="F38" s="18">
        <v>8</v>
      </c>
      <c r="G38" s="38"/>
      <c r="H38" s="12">
        <f t="shared" si="5"/>
        <v>0</v>
      </c>
      <c r="I38" s="8">
        <v>0.23</v>
      </c>
      <c r="J38" s="9">
        <f t="shared" si="3"/>
        <v>0</v>
      </c>
      <c r="K38" s="9">
        <f t="shared" si="4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58.15" customHeight="1">
      <c r="A39" s="14">
        <v>13</v>
      </c>
      <c r="B39" s="15" t="s">
        <v>40</v>
      </c>
      <c r="C39" s="16" t="s">
        <v>41</v>
      </c>
      <c r="D39" s="17">
        <v>80</v>
      </c>
      <c r="E39" s="17">
        <v>80</v>
      </c>
      <c r="F39" s="18">
        <v>8</v>
      </c>
      <c r="G39" s="38"/>
      <c r="H39" s="12">
        <f t="shared" si="5"/>
        <v>0</v>
      </c>
      <c r="I39" s="8">
        <v>0</v>
      </c>
      <c r="J39" s="9">
        <f t="shared" si="3"/>
        <v>0</v>
      </c>
      <c r="K39" s="9">
        <f t="shared" si="4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54" customHeight="1">
      <c r="A40" s="14">
        <v>14</v>
      </c>
      <c r="B40" s="15" t="s">
        <v>42</v>
      </c>
      <c r="C40" s="16" t="s">
        <v>43</v>
      </c>
      <c r="D40" s="17">
        <v>80</v>
      </c>
      <c r="E40" s="17">
        <v>80</v>
      </c>
      <c r="F40" s="18">
        <v>8</v>
      </c>
      <c r="G40" s="38"/>
      <c r="H40" s="12">
        <f t="shared" si="5"/>
        <v>0</v>
      </c>
      <c r="I40" s="8">
        <v>0</v>
      </c>
      <c r="J40" s="9">
        <f t="shared" si="3"/>
        <v>0</v>
      </c>
      <c r="K40" s="9">
        <f t="shared" si="4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2.25" customHeight="1">
      <c r="A41" s="20">
        <v>15</v>
      </c>
      <c r="B41" s="15" t="s">
        <v>51</v>
      </c>
      <c r="C41" s="16" t="s">
        <v>41</v>
      </c>
      <c r="D41" s="21"/>
      <c r="E41" s="21"/>
      <c r="F41" s="22">
        <v>40</v>
      </c>
      <c r="G41" s="38"/>
      <c r="H41" s="12">
        <f t="shared" si="5"/>
        <v>0</v>
      </c>
      <c r="I41" s="8">
        <v>0.23</v>
      </c>
      <c r="J41" s="9">
        <f t="shared" si="3"/>
        <v>0</v>
      </c>
      <c r="K41" s="9">
        <f t="shared" si="4"/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30"/>
      <c r="B42" s="31"/>
      <c r="C42" s="31"/>
      <c r="D42" s="31"/>
      <c r="E42" s="31"/>
      <c r="F42" s="31"/>
      <c r="G42" s="31"/>
      <c r="H42" s="37">
        <f>SUM(H34:H41)</f>
        <v>0</v>
      </c>
      <c r="I42" s="31"/>
      <c r="J42" s="32"/>
      <c r="K42" s="13">
        <f>SUM(K35:K41)</f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33" customHeight="1">
      <c r="A43" s="1"/>
      <c r="B43" s="1"/>
      <c r="C43" s="1"/>
      <c r="D43" s="1"/>
      <c r="E43" s="1"/>
      <c r="F43" s="41" t="s">
        <v>44</v>
      </c>
      <c r="G43" s="40"/>
      <c r="H43" s="40"/>
      <c r="I43" s="40"/>
      <c r="J43" s="40"/>
      <c r="K43" s="33">
        <f>K42+K33</f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33" customHeight="1">
      <c r="A44" s="1"/>
      <c r="B44" s="1"/>
      <c r="C44" s="1"/>
      <c r="D44" s="1"/>
      <c r="E44" s="1"/>
      <c r="F44" s="39" t="s">
        <v>48</v>
      </c>
      <c r="G44" s="40"/>
      <c r="H44" s="40"/>
      <c r="I44" s="40"/>
      <c r="J44" s="40"/>
      <c r="K44" s="36">
        <f>SUM(H33+H42)</f>
        <v>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23" t="s">
        <v>45</v>
      </c>
      <c r="B45" s="24"/>
      <c r="C45" s="24"/>
      <c r="D45" s="24"/>
      <c r="E45" s="24"/>
      <c r="F45" s="24"/>
      <c r="G45" s="24"/>
      <c r="H45" s="24"/>
      <c r="I45" s="24"/>
      <c r="J45" s="2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23" t="s">
        <v>46</v>
      </c>
      <c r="B46" s="24"/>
      <c r="C46" s="24"/>
      <c r="D46" s="24"/>
      <c r="E46" s="24"/>
      <c r="F46" s="24"/>
      <c r="G46" s="24"/>
      <c r="H46" s="24"/>
      <c r="I46" s="24"/>
      <c r="J46" s="2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5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</sheetData>
  <mergeCells count="19">
    <mergeCell ref="A21:A24"/>
    <mergeCell ref="B21:B24"/>
    <mergeCell ref="B25:B28"/>
    <mergeCell ref="F44:J44"/>
    <mergeCell ref="F43:J43"/>
    <mergeCell ref="A1:F1"/>
    <mergeCell ref="G1:K1"/>
    <mergeCell ref="A4:F4"/>
    <mergeCell ref="A5:A8"/>
    <mergeCell ref="B5:B8"/>
    <mergeCell ref="A9:A12"/>
    <mergeCell ref="B9:B12"/>
    <mergeCell ref="A25:A28"/>
    <mergeCell ref="A29:A32"/>
    <mergeCell ref="B29:B32"/>
    <mergeCell ref="A13:A16"/>
    <mergeCell ref="B13:B16"/>
    <mergeCell ref="A17:A20"/>
    <mergeCell ref="B17:B20"/>
  </mergeCells>
  <pageMargins left="0.23622047244094491" right="0.23622047244094491" top="0.74803149606299213" bottom="0" header="0" footer="0"/>
  <pageSetup paperSize="9" orientation="landscape" r:id="rId1"/>
  <rowBreaks count="1" manualBreakCount="1">
    <brk id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2.625" defaultRowHeight="15" customHeight="1"/>
  <cols>
    <col min="1" max="1" width="5" customWidth="1"/>
    <col min="2" max="2" width="50.25" customWidth="1"/>
    <col min="3" max="26" width="7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2.625" defaultRowHeight="15" customHeight="1"/>
  <cols>
    <col min="1" max="26" width="7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Borczon</dc:creator>
  <cp:lastModifiedBy>IBE_KK</cp:lastModifiedBy>
  <dcterms:created xsi:type="dcterms:W3CDTF">2011-02-14T11:17:38Z</dcterms:created>
  <dcterms:modified xsi:type="dcterms:W3CDTF">2023-02-09T16:59:30Z</dcterms:modified>
</cp:coreProperties>
</file>